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8" windowWidth="15600" windowHeight="8256" tabRatio="885"/>
  </bookViews>
  <sheets>
    <sheet name="COG" sheetId="6" r:id="rId1"/>
  </sheets>
  <definedNames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76" i="6" l="1"/>
  <c r="H75" i="6"/>
  <c r="H74" i="6"/>
  <c r="H73" i="6"/>
  <c r="H72" i="6"/>
  <c r="H71" i="6"/>
  <c r="H70" i="6"/>
  <c r="H68" i="6"/>
  <c r="H67" i="6"/>
  <c r="H66" i="6"/>
  <c r="H64" i="6"/>
  <c r="H63" i="6"/>
  <c r="H62" i="6"/>
  <c r="H61" i="6"/>
  <c r="H60" i="6"/>
  <c r="H59" i="6"/>
  <c r="H58" i="6"/>
  <c r="H56" i="6"/>
  <c r="H54" i="6"/>
  <c r="E76" i="6"/>
  <c r="E75" i="6"/>
  <c r="E74" i="6"/>
  <c r="E73" i="6"/>
  <c r="E72" i="6"/>
  <c r="E71" i="6"/>
  <c r="E70" i="6"/>
  <c r="E68" i="6"/>
  <c r="E67" i="6"/>
  <c r="E66" i="6"/>
  <c r="E65" i="6" s="1"/>
  <c r="E64" i="6"/>
  <c r="E63" i="6"/>
  <c r="E62" i="6"/>
  <c r="E61" i="6"/>
  <c r="E60" i="6"/>
  <c r="E59" i="6"/>
  <c r="E58" i="6"/>
  <c r="E56" i="6"/>
  <c r="E55" i="6"/>
  <c r="H55" i="6" s="1"/>
  <c r="E54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E14" i="6"/>
  <c r="H14" i="6" s="1"/>
  <c r="H69" i="6"/>
  <c r="G69" i="6"/>
  <c r="F69" i="6"/>
  <c r="E69" i="6"/>
  <c r="D69" i="6"/>
  <c r="C69" i="6"/>
  <c r="H65" i="6"/>
  <c r="G65" i="6"/>
  <c r="F65" i="6"/>
  <c r="D65" i="6"/>
  <c r="C65" i="6"/>
  <c r="H57" i="6"/>
  <c r="G57" i="6"/>
  <c r="F57" i="6"/>
  <c r="E57" i="6"/>
  <c r="D57" i="6"/>
  <c r="C57" i="6"/>
  <c r="G53" i="6"/>
  <c r="F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D23" i="6"/>
  <c r="C23" i="6"/>
  <c r="G13" i="6"/>
  <c r="F13" i="6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G5" i="6"/>
  <c r="F5" i="6"/>
  <c r="D5" i="6"/>
  <c r="C5" i="6"/>
  <c r="H33" i="6" l="1"/>
  <c r="E23" i="6"/>
  <c r="E13" i="6"/>
  <c r="H43" i="6"/>
  <c r="F77" i="6"/>
  <c r="G77" i="6"/>
  <c r="H23" i="6"/>
  <c r="D77" i="6"/>
  <c r="E53" i="6"/>
  <c r="H53" i="6"/>
  <c r="C77" i="6"/>
  <c r="H15" i="6"/>
  <c r="H13" i="6" s="1"/>
  <c r="E5" i="6"/>
  <c r="H6" i="6"/>
  <c r="H5" i="6" s="1"/>
  <c r="E77" i="6" l="1"/>
  <c r="H77" i="6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<sst xmlns="http://schemas.openxmlformats.org/spreadsheetml/2006/main" count="85" uniqueCount="85">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</sst>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 applyProtection="1">
      <alignment vertical="top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" customHeight="1" x14ac:dyDescent="0.2">
      <c r="A3" s="24"/>
      <c r="B3" s="25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21"/>
    </row>
    <row r="4" spans="1:8" x14ac:dyDescent="0.2">
      <c r="A4" s="26"/>
      <c r="B4" s="27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5" t="s">
        <v>16</v>
      </c>
      <c r="B5" s="4"/>
      <c r="C5" s="11">
        <f>SUM(C6:C12)</f>
        <v>49358055</v>
      </c>
      <c r="D5" s="11">
        <f t="shared" ref="D5:H5" si="0">SUM(D6:D12)</f>
        <v>0</v>
      </c>
      <c r="E5" s="11">
        <f t="shared" si="0"/>
        <v>49358055</v>
      </c>
      <c r="F5" s="11">
        <f t="shared" si="0"/>
        <v>42510759.160000004</v>
      </c>
      <c r="G5" s="11">
        <f t="shared" si="0"/>
        <v>41873924.5</v>
      </c>
      <c r="H5" s="11">
        <f t="shared" si="0"/>
        <v>6847295.8399999989</v>
      </c>
    </row>
    <row r="6" spans="1:8" x14ac:dyDescent="0.2">
      <c r="A6" s="2"/>
      <c r="B6" s="8" t="s">
        <v>25</v>
      </c>
      <c r="C6" s="12">
        <v>24416029</v>
      </c>
      <c r="D6" s="12">
        <v>0</v>
      </c>
      <c r="E6" s="12">
        <f>+C6+D6</f>
        <v>24416029</v>
      </c>
      <c r="F6" s="12">
        <v>23014844.59</v>
      </c>
      <c r="G6" s="12">
        <v>23014844.59</v>
      </c>
      <c r="H6" s="12">
        <f>+E6-F6</f>
        <v>1401184.4100000001</v>
      </c>
    </row>
    <row r="7" spans="1:8" x14ac:dyDescent="0.2">
      <c r="A7" s="2"/>
      <c r="B7" s="8" t="s">
        <v>26</v>
      </c>
      <c r="C7" s="12">
        <v>1330000</v>
      </c>
      <c r="D7" s="12">
        <v>0</v>
      </c>
      <c r="E7" s="12">
        <f t="shared" ref="E7:E70" si="1">+C7+D7</f>
        <v>1330000</v>
      </c>
      <c r="F7" s="12">
        <v>1033625.92</v>
      </c>
      <c r="G7" s="12">
        <v>1033625.92</v>
      </c>
      <c r="H7" s="12">
        <f t="shared" ref="H7:H70" si="2">+E7-F7</f>
        <v>296374.07999999996</v>
      </c>
    </row>
    <row r="8" spans="1:8" x14ac:dyDescent="0.2">
      <c r="A8" s="2"/>
      <c r="B8" s="8" t="s">
        <v>27</v>
      </c>
      <c r="C8" s="12">
        <v>4953415</v>
      </c>
      <c r="D8" s="12">
        <v>0</v>
      </c>
      <c r="E8" s="12">
        <f t="shared" si="1"/>
        <v>4953415</v>
      </c>
      <c r="F8" s="12">
        <v>4307248.7300000004</v>
      </c>
      <c r="G8" s="12">
        <v>4307248.7300000004</v>
      </c>
      <c r="H8" s="12">
        <f t="shared" si="2"/>
        <v>646166.26999999955</v>
      </c>
    </row>
    <row r="9" spans="1:8" x14ac:dyDescent="0.2">
      <c r="A9" s="2"/>
      <c r="B9" s="8" t="s">
        <v>1</v>
      </c>
      <c r="C9" s="12">
        <v>5534268</v>
      </c>
      <c r="D9" s="12">
        <v>0</v>
      </c>
      <c r="E9" s="12">
        <f t="shared" si="1"/>
        <v>5534268</v>
      </c>
      <c r="F9" s="12">
        <v>4801497.45</v>
      </c>
      <c r="G9" s="12">
        <v>4164662.79</v>
      </c>
      <c r="H9" s="12">
        <f t="shared" si="2"/>
        <v>732770.54999999981</v>
      </c>
    </row>
    <row r="10" spans="1:8" x14ac:dyDescent="0.2">
      <c r="A10" s="2"/>
      <c r="B10" s="8" t="s">
        <v>28</v>
      </c>
      <c r="C10" s="12">
        <v>12109343</v>
      </c>
      <c r="D10" s="12">
        <v>0</v>
      </c>
      <c r="E10" s="12">
        <f t="shared" si="1"/>
        <v>12109343</v>
      </c>
      <c r="F10" s="12">
        <v>9353542.4700000007</v>
      </c>
      <c r="G10" s="12">
        <v>9353542.4700000007</v>
      </c>
      <c r="H10" s="12">
        <f t="shared" si="2"/>
        <v>2755800.5299999993</v>
      </c>
    </row>
    <row r="11" spans="1:8" x14ac:dyDescent="0.2">
      <c r="A11" s="2"/>
      <c r="B11" s="8" t="s">
        <v>2</v>
      </c>
      <c r="C11" s="12">
        <v>1000000</v>
      </c>
      <c r="D11" s="12">
        <v>0</v>
      </c>
      <c r="E11" s="12">
        <f t="shared" si="1"/>
        <v>1000000</v>
      </c>
      <c r="F11" s="12">
        <v>0</v>
      </c>
      <c r="G11" s="12">
        <v>0</v>
      </c>
      <c r="H11" s="12">
        <f t="shared" si="2"/>
        <v>1000000</v>
      </c>
    </row>
    <row r="12" spans="1:8" x14ac:dyDescent="0.2">
      <c r="A12" s="2"/>
      <c r="B12" s="8" t="s">
        <v>29</v>
      </c>
      <c r="C12" s="12">
        <v>15000</v>
      </c>
      <c r="D12" s="12">
        <v>0</v>
      </c>
      <c r="E12" s="12">
        <f t="shared" si="1"/>
        <v>15000</v>
      </c>
      <c r="F12" s="12">
        <v>0</v>
      </c>
      <c r="G12" s="12">
        <v>0</v>
      </c>
      <c r="H12" s="12">
        <f t="shared" si="2"/>
        <v>15000</v>
      </c>
    </row>
    <row r="13" spans="1:8" x14ac:dyDescent="0.2">
      <c r="A13" s="15" t="s">
        <v>17</v>
      </c>
      <c r="B13" s="4"/>
      <c r="C13" s="12">
        <f>SUM(C14:C22)</f>
        <v>2129780</v>
      </c>
      <c r="D13" s="12">
        <f t="shared" ref="D13:H13" si="3">SUM(D14:D22)</f>
        <v>0</v>
      </c>
      <c r="E13" s="12">
        <f t="shared" si="3"/>
        <v>2129780</v>
      </c>
      <c r="F13" s="12">
        <f t="shared" si="3"/>
        <v>1647758.8</v>
      </c>
      <c r="G13" s="12">
        <f t="shared" si="3"/>
        <v>1581371.09</v>
      </c>
      <c r="H13" s="12">
        <f t="shared" si="3"/>
        <v>482021.20000000007</v>
      </c>
    </row>
    <row r="14" spans="1:8" x14ac:dyDescent="0.2">
      <c r="A14" s="2"/>
      <c r="B14" s="8" t="s">
        <v>30</v>
      </c>
      <c r="C14" s="12">
        <v>607000</v>
      </c>
      <c r="D14" s="12">
        <v>-35000</v>
      </c>
      <c r="E14" s="12">
        <f t="shared" si="1"/>
        <v>572000</v>
      </c>
      <c r="F14" s="12">
        <v>442986.64</v>
      </c>
      <c r="G14" s="12">
        <v>442986.64</v>
      </c>
      <c r="H14" s="12">
        <f t="shared" si="2"/>
        <v>129013.35999999999</v>
      </c>
    </row>
    <row r="15" spans="1:8" x14ac:dyDescent="0.2">
      <c r="A15" s="2"/>
      <c r="B15" s="8" t="s">
        <v>31</v>
      </c>
      <c r="C15" s="12">
        <v>65280</v>
      </c>
      <c r="D15" s="12">
        <v>-40000</v>
      </c>
      <c r="E15" s="12">
        <f t="shared" si="1"/>
        <v>25280</v>
      </c>
      <c r="F15" s="12">
        <v>12696.26</v>
      </c>
      <c r="G15" s="12">
        <v>12696.26</v>
      </c>
      <c r="H15" s="12">
        <f t="shared" si="2"/>
        <v>12583.74</v>
      </c>
    </row>
    <row r="16" spans="1:8" x14ac:dyDescent="0.2">
      <c r="A16" s="2"/>
      <c r="B16" s="8" t="s">
        <v>32</v>
      </c>
      <c r="C16" s="12">
        <v>0</v>
      </c>
      <c r="D16" s="12">
        <v>0</v>
      </c>
      <c r="E16" s="12">
        <f t="shared" si="1"/>
        <v>0</v>
      </c>
      <c r="F16" s="12">
        <v>0</v>
      </c>
      <c r="G16" s="12">
        <v>0</v>
      </c>
      <c r="H16" s="12">
        <f t="shared" si="2"/>
        <v>0</v>
      </c>
    </row>
    <row r="17" spans="1:8" x14ac:dyDescent="0.2">
      <c r="A17" s="2"/>
      <c r="B17" s="8" t="s">
        <v>33</v>
      </c>
      <c r="C17" s="12">
        <v>103000</v>
      </c>
      <c r="D17" s="12">
        <v>-15000</v>
      </c>
      <c r="E17" s="12">
        <f t="shared" si="1"/>
        <v>88000</v>
      </c>
      <c r="F17" s="12">
        <v>19255.82</v>
      </c>
      <c r="G17" s="12">
        <v>19255.82</v>
      </c>
      <c r="H17" s="12">
        <f t="shared" si="2"/>
        <v>68744.179999999993</v>
      </c>
    </row>
    <row r="18" spans="1:8" x14ac:dyDescent="0.2">
      <c r="A18" s="2"/>
      <c r="B18" s="8" t="s">
        <v>34</v>
      </c>
      <c r="C18" s="12">
        <v>11000</v>
      </c>
      <c r="D18" s="12">
        <v>0</v>
      </c>
      <c r="E18" s="12">
        <f t="shared" si="1"/>
        <v>11000</v>
      </c>
      <c r="F18" s="12">
        <v>4173.2700000000004</v>
      </c>
      <c r="G18" s="12">
        <v>4173.2700000000004</v>
      </c>
      <c r="H18" s="12">
        <f t="shared" si="2"/>
        <v>6826.73</v>
      </c>
    </row>
    <row r="19" spans="1:8" x14ac:dyDescent="0.2">
      <c r="A19" s="2"/>
      <c r="B19" s="8" t="s">
        <v>35</v>
      </c>
      <c r="C19" s="12">
        <v>970000</v>
      </c>
      <c r="D19" s="12">
        <v>-45000</v>
      </c>
      <c r="E19" s="12">
        <f t="shared" si="1"/>
        <v>925000</v>
      </c>
      <c r="F19" s="12">
        <v>803680.23</v>
      </c>
      <c r="G19" s="12">
        <v>737292.52</v>
      </c>
      <c r="H19" s="12">
        <f t="shared" si="2"/>
        <v>121319.77000000002</v>
      </c>
    </row>
    <row r="20" spans="1:8" x14ac:dyDescent="0.2">
      <c r="A20" s="2"/>
      <c r="B20" s="8" t="s">
        <v>36</v>
      </c>
      <c r="C20" s="12">
        <v>83500</v>
      </c>
      <c r="D20" s="12">
        <v>135000</v>
      </c>
      <c r="E20" s="12">
        <f t="shared" si="1"/>
        <v>218500</v>
      </c>
      <c r="F20" s="12">
        <v>198372.6</v>
      </c>
      <c r="G20" s="12">
        <v>198372.6</v>
      </c>
      <c r="H20" s="12">
        <f t="shared" si="2"/>
        <v>20127.399999999994</v>
      </c>
    </row>
    <row r="21" spans="1:8" x14ac:dyDescent="0.2">
      <c r="A21" s="2"/>
      <c r="B21" s="8" t="s">
        <v>37</v>
      </c>
      <c r="C21" s="12">
        <v>0</v>
      </c>
      <c r="D21" s="12">
        <v>0</v>
      </c>
      <c r="E21" s="12">
        <f t="shared" si="1"/>
        <v>0</v>
      </c>
      <c r="F21" s="12">
        <v>0</v>
      </c>
      <c r="G21" s="12">
        <v>0</v>
      </c>
      <c r="H21" s="12">
        <f t="shared" si="2"/>
        <v>0</v>
      </c>
    </row>
    <row r="22" spans="1:8" x14ac:dyDescent="0.2">
      <c r="A22" s="2"/>
      <c r="B22" s="8" t="s">
        <v>38</v>
      </c>
      <c r="C22" s="12">
        <v>290000</v>
      </c>
      <c r="D22" s="12">
        <v>0</v>
      </c>
      <c r="E22" s="12">
        <f t="shared" si="1"/>
        <v>290000</v>
      </c>
      <c r="F22" s="12">
        <v>166593.98000000001</v>
      </c>
      <c r="G22" s="12">
        <v>166593.98000000001</v>
      </c>
      <c r="H22" s="12">
        <f t="shared" si="2"/>
        <v>123406.01999999999</v>
      </c>
    </row>
    <row r="23" spans="1:8" x14ac:dyDescent="0.2">
      <c r="A23" s="15" t="s">
        <v>18</v>
      </c>
      <c r="B23" s="4"/>
      <c r="C23" s="12">
        <f>SUM(C24:C32)</f>
        <v>16783447</v>
      </c>
      <c r="D23" s="12">
        <f t="shared" ref="D23:H23" si="4">SUM(D24:D32)</f>
        <v>0</v>
      </c>
      <c r="E23" s="12">
        <f t="shared" si="4"/>
        <v>16783447</v>
      </c>
      <c r="F23" s="12">
        <f t="shared" si="4"/>
        <v>9330983.3699999973</v>
      </c>
      <c r="G23" s="12">
        <f t="shared" si="4"/>
        <v>8141464.0999999996</v>
      </c>
      <c r="H23" s="12">
        <f t="shared" si="4"/>
        <v>7452463.6300000008</v>
      </c>
    </row>
    <row r="24" spans="1:8" x14ac:dyDescent="0.2">
      <c r="A24" s="2"/>
      <c r="B24" s="8" t="s">
        <v>39</v>
      </c>
      <c r="C24" s="12">
        <v>708000</v>
      </c>
      <c r="D24" s="12">
        <v>54300</v>
      </c>
      <c r="E24" s="12">
        <f t="shared" si="1"/>
        <v>762300</v>
      </c>
      <c r="F24" s="12">
        <v>646951.64</v>
      </c>
      <c r="G24" s="12">
        <v>619969.62</v>
      </c>
      <c r="H24" s="12">
        <f t="shared" si="2"/>
        <v>115348.35999999999</v>
      </c>
    </row>
    <row r="25" spans="1:8" x14ac:dyDescent="0.2">
      <c r="A25" s="2"/>
      <c r="B25" s="8" t="s">
        <v>40</v>
      </c>
      <c r="C25" s="12">
        <v>395000</v>
      </c>
      <c r="D25" s="12">
        <v>-19500</v>
      </c>
      <c r="E25" s="12">
        <f t="shared" si="1"/>
        <v>375500</v>
      </c>
      <c r="F25" s="12">
        <v>199565.18</v>
      </c>
      <c r="G25" s="12">
        <v>194831.68</v>
      </c>
      <c r="H25" s="12">
        <f t="shared" si="2"/>
        <v>175934.82</v>
      </c>
    </row>
    <row r="26" spans="1:8" x14ac:dyDescent="0.2">
      <c r="A26" s="2"/>
      <c r="B26" s="8" t="s">
        <v>41</v>
      </c>
      <c r="C26" s="12">
        <v>6121240</v>
      </c>
      <c r="D26" s="12">
        <v>-305000</v>
      </c>
      <c r="E26" s="12">
        <f t="shared" si="1"/>
        <v>5816240</v>
      </c>
      <c r="F26" s="12">
        <v>2644258</v>
      </c>
      <c r="G26" s="12">
        <v>2456725.15</v>
      </c>
      <c r="H26" s="12">
        <f t="shared" si="2"/>
        <v>3171982</v>
      </c>
    </row>
    <row r="27" spans="1:8" x14ac:dyDescent="0.2">
      <c r="A27" s="2"/>
      <c r="B27" s="8" t="s">
        <v>42</v>
      </c>
      <c r="C27" s="12">
        <v>4630840</v>
      </c>
      <c r="D27" s="12">
        <v>-200000</v>
      </c>
      <c r="E27" s="12">
        <f t="shared" si="1"/>
        <v>4430840</v>
      </c>
      <c r="F27" s="12">
        <v>2349584.86</v>
      </c>
      <c r="G27" s="12">
        <v>2081790.39</v>
      </c>
      <c r="H27" s="12">
        <f t="shared" si="2"/>
        <v>2081255.1400000001</v>
      </c>
    </row>
    <row r="28" spans="1:8" x14ac:dyDescent="0.2">
      <c r="A28" s="2"/>
      <c r="B28" s="8" t="s">
        <v>43</v>
      </c>
      <c r="C28" s="12">
        <v>1486000</v>
      </c>
      <c r="D28" s="12">
        <v>930000</v>
      </c>
      <c r="E28" s="12">
        <f t="shared" si="1"/>
        <v>2416000</v>
      </c>
      <c r="F28" s="12">
        <v>1933569.67</v>
      </c>
      <c r="G28" s="12">
        <v>1460059.39</v>
      </c>
      <c r="H28" s="12">
        <f t="shared" si="2"/>
        <v>482430.33000000007</v>
      </c>
    </row>
    <row r="29" spans="1:8" x14ac:dyDescent="0.2">
      <c r="A29" s="2"/>
      <c r="B29" s="8" t="s">
        <v>44</v>
      </c>
      <c r="C29" s="12">
        <v>1722500</v>
      </c>
      <c r="D29" s="12">
        <v>-502488</v>
      </c>
      <c r="E29" s="12">
        <f t="shared" si="1"/>
        <v>1220012</v>
      </c>
      <c r="F29" s="12">
        <v>338431.93</v>
      </c>
      <c r="G29" s="12">
        <v>238651.55</v>
      </c>
      <c r="H29" s="12">
        <f t="shared" si="2"/>
        <v>881580.07000000007</v>
      </c>
    </row>
    <row r="30" spans="1:8" x14ac:dyDescent="0.2">
      <c r="A30" s="2"/>
      <c r="B30" s="8" t="s">
        <v>45</v>
      </c>
      <c r="C30" s="12">
        <v>342000</v>
      </c>
      <c r="D30" s="12">
        <v>0</v>
      </c>
      <c r="E30" s="12">
        <f t="shared" si="1"/>
        <v>342000</v>
      </c>
      <c r="F30" s="12">
        <v>93977.01</v>
      </c>
      <c r="G30" s="12">
        <v>93977.01</v>
      </c>
      <c r="H30" s="12">
        <f t="shared" si="2"/>
        <v>248022.99</v>
      </c>
    </row>
    <row r="31" spans="1:8" x14ac:dyDescent="0.2">
      <c r="A31" s="2"/>
      <c r="B31" s="8" t="s">
        <v>46</v>
      </c>
      <c r="C31" s="12">
        <v>227000</v>
      </c>
      <c r="D31" s="12">
        <v>185688</v>
      </c>
      <c r="E31" s="12">
        <f t="shared" si="1"/>
        <v>412688</v>
      </c>
      <c r="F31" s="12">
        <v>264853.37</v>
      </c>
      <c r="G31" s="12">
        <v>264853.37</v>
      </c>
      <c r="H31" s="12">
        <f t="shared" si="2"/>
        <v>147834.63</v>
      </c>
    </row>
    <row r="32" spans="1:8" x14ac:dyDescent="0.2">
      <c r="A32" s="2"/>
      <c r="B32" s="8" t="s">
        <v>0</v>
      </c>
      <c r="C32" s="12">
        <v>1150867</v>
      </c>
      <c r="D32" s="12">
        <v>-143000</v>
      </c>
      <c r="E32" s="12">
        <f t="shared" si="1"/>
        <v>1007867</v>
      </c>
      <c r="F32" s="12">
        <v>859791.71</v>
      </c>
      <c r="G32" s="12">
        <v>730605.94</v>
      </c>
      <c r="H32" s="12">
        <f t="shared" si="2"/>
        <v>148075.29000000004</v>
      </c>
    </row>
    <row r="33" spans="1:8" x14ac:dyDescent="0.2">
      <c r="A33" s="15" t="s">
        <v>19</v>
      </c>
      <c r="B33" s="4"/>
      <c r="C33" s="12">
        <f>SUM(C34:C42)</f>
        <v>200000</v>
      </c>
      <c r="D33" s="12">
        <f t="shared" ref="D33:H33" si="5">SUM(D34:D42)</f>
        <v>0</v>
      </c>
      <c r="E33" s="12">
        <f t="shared" si="5"/>
        <v>200000</v>
      </c>
      <c r="F33" s="12">
        <f t="shared" si="5"/>
        <v>65001.86</v>
      </c>
      <c r="G33" s="12">
        <f t="shared" si="5"/>
        <v>65001.86</v>
      </c>
      <c r="H33" s="12">
        <f t="shared" si="5"/>
        <v>134998.14000000001</v>
      </c>
    </row>
    <row r="34" spans="1:8" x14ac:dyDescent="0.2">
      <c r="A34" s="2"/>
      <c r="B34" s="8" t="s">
        <v>47</v>
      </c>
      <c r="C34" s="12">
        <v>0</v>
      </c>
      <c r="D34" s="12">
        <v>0</v>
      </c>
      <c r="E34" s="12">
        <f t="shared" si="1"/>
        <v>0</v>
      </c>
      <c r="F34" s="12">
        <v>0</v>
      </c>
      <c r="G34" s="12">
        <v>0</v>
      </c>
      <c r="H34" s="12">
        <f t="shared" si="2"/>
        <v>0</v>
      </c>
    </row>
    <row r="35" spans="1:8" x14ac:dyDescent="0.2">
      <c r="A35" s="2"/>
      <c r="B35" s="8" t="s">
        <v>48</v>
      </c>
      <c r="C35" s="12">
        <v>0</v>
      </c>
      <c r="D35" s="12">
        <v>0</v>
      </c>
      <c r="E35" s="12">
        <f t="shared" si="1"/>
        <v>0</v>
      </c>
      <c r="F35" s="12">
        <v>0</v>
      </c>
      <c r="G35" s="12">
        <v>0</v>
      </c>
      <c r="H35" s="12">
        <f t="shared" si="2"/>
        <v>0</v>
      </c>
    </row>
    <row r="36" spans="1:8" x14ac:dyDescent="0.2">
      <c r="A36" s="2"/>
      <c r="B36" s="8" t="s">
        <v>49</v>
      </c>
      <c r="C36" s="12">
        <v>0</v>
      </c>
      <c r="D36" s="12">
        <v>0</v>
      </c>
      <c r="E36" s="12">
        <f t="shared" si="1"/>
        <v>0</v>
      </c>
      <c r="F36" s="12">
        <v>0</v>
      </c>
      <c r="G36" s="12">
        <v>0</v>
      </c>
      <c r="H36" s="12">
        <f t="shared" si="2"/>
        <v>0</v>
      </c>
    </row>
    <row r="37" spans="1:8" x14ac:dyDescent="0.2">
      <c r="A37" s="2"/>
      <c r="B37" s="8" t="s">
        <v>50</v>
      </c>
      <c r="C37" s="12">
        <v>200000</v>
      </c>
      <c r="D37" s="12">
        <v>0</v>
      </c>
      <c r="E37" s="12">
        <f t="shared" si="1"/>
        <v>200000</v>
      </c>
      <c r="F37" s="12">
        <v>65001.86</v>
      </c>
      <c r="G37" s="12">
        <v>65001.86</v>
      </c>
      <c r="H37" s="12">
        <f t="shared" si="2"/>
        <v>134998.14000000001</v>
      </c>
    </row>
    <row r="38" spans="1:8" x14ac:dyDescent="0.2">
      <c r="A38" s="2"/>
      <c r="B38" s="8" t="s">
        <v>7</v>
      </c>
      <c r="C38" s="12">
        <v>0</v>
      </c>
      <c r="D38" s="12">
        <v>0</v>
      </c>
      <c r="E38" s="12">
        <f t="shared" si="1"/>
        <v>0</v>
      </c>
      <c r="F38" s="12">
        <v>0</v>
      </c>
      <c r="G38" s="12">
        <v>0</v>
      </c>
      <c r="H38" s="12">
        <f t="shared" si="2"/>
        <v>0</v>
      </c>
    </row>
    <row r="39" spans="1:8" x14ac:dyDescent="0.2">
      <c r="A39" s="2"/>
      <c r="B39" s="8" t="s">
        <v>51</v>
      </c>
      <c r="C39" s="12">
        <v>0</v>
      </c>
      <c r="D39" s="12">
        <v>0</v>
      </c>
      <c r="E39" s="12">
        <f t="shared" si="1"/>
        <v>0</v>
      </c>
      <c r="F39" s="12">
        <v>0</v>
      </c>
      <c r="G39" s="12">
        <v>0</v>
      </c>
      <c r="H39" s="12">
        <f t="shared" si="2"/>
        <v>0</v>
      </c>
    </row>
    <row r="40" spans="1:8" x14ac:dyDescent="0.2">
      <c r="A40" s="2"/>
      <c r="B40" s="8" t="s">
        <v>52</v>
      </c>
      <c r="C40" s="12">
        <v>0</v>
      </c>
      <c r="D40" s="12">
        <v>0</v>
      </c>
      <c r="E40" s="12">
        <f t="shared" si="1"/>
        <v>0</v>
      </c>
      <c r="F40" s="12">
        <v>0</v>
      </c>
      <c r="G40" s="12">
        <v>0</v>
      </c>
      <c r="H40" s="12">
        <f t="shared" si="2"/>
        <v>0</v>
      </c>
    </row>
    <row r="41" spans="1:8" x14ac:dyDescent="0.2">
      <c r="A41" s="2"/>
      <c r="B41" s="8" t="s">
        <v>3</v>
      </c>
      <c r="C41" s="12">
        <v>0</v>
      </c>
      <c r="D41" s="12">
        <v>0</v>
      </c>
      <c r="E41" s="12">
        <f t="shared" si="1"/>
        <v>0</v>
      </c>
      <c r="F41" s="12">
        <v>0</v>
      </c>
      <c r="G41" s="12">
        <v>0</v>
      </c>
      <c r="H41" s="12">
        <f t="shared" si="2"/>
        <v>0</v>
      </c>
    </row>
    <row r="42" spans="1:8" x14ac:dyDescent="0.2">
      <c r="A42" s="2"/>
      <c r="B42" s="8" t="s">
        <v>53</v>
      </c>
      <c r="C42" s="12">
        <v>0</v>
      </c>
      <c r="D42" s="12">
        <v>0</v>
      </c>
      <c r="E42" s="12">
        <f t="shared" si="1"/>
        <v>0</v>
      </c>
      <c r="F42" s="12">
        <v>0</v>
      </c>
      <c r="G42" s="12">
        <v>0</v>
      </c>
      <c r="H42" s="12">
        <f t="shared" si="2"/>
        <v>0</v>
      </c>
    </row>
    <row r="43" spans="1:8" x14ac:dyDescent="0.2">
      <c r="A43" s="15" t="s">
        <v>20</v>
      </c>
      <c r="B43" s="4"/>
      <c r="C43" s="12">
        <f>SUM(C44:C52)</f>
        <v>42611538</v>
      </c>
      <c r="D43" s="12">
        <f t="shared" ref="D43:H43" si="6">SUM(D44:D52)</f>
        <v>70000000</v>
      </c>
      <c r="E43" s="12">
        <f t="shared" si="6"/>
        <v>112611538</v>
      </c>
      <c r="F43" s="12">
        <f t="shared" si="6"/>
        <v>107807810.25999999</v>
      </c>
      <c r="G43" s="12">
        <f t="shared" si="6"/>
        <v>107807810.25999999</v>
      </c>
      <c r="H43" s="12">
        <f t="shared" si="6"/>
        <v>4803727.74</v>
      </c>
    </row>
    <row r="44" spans="1:8" x14ac:dyDescent="0.2">
      <c r="A44" s="2"/>
      <c r="B44" s="8" t="s">
        <v>54</v>
      </c>
      <c r="C44" s="12">
        <v>775000</v>
      </c>
      <c r="D44" s="12">
        <v>0</v>
      </c>
      <c r="E44" s="12">
        <f t="shared" si="1"/>
        <v>775000</v>
      </c>
      <c r="F44" s="12">
        <v>388845.08</v>
      </c>
      <c r="G44" s="12">
        <v>388845.08</v>
      </c>
      <c r="H44" s="12">
        <f t="shared" si="2"/>
        <v>386154.92</v>
      </c>
    </row>
    <row r="45" spans="1:8" x14ac:dyDescent="0.2">
      <c r="A45" s="2"/>
      <c r="B45" s="8" t="s">
        <v>55</v>
      </c>
      <c r="C45" s="12">
        <v>80000</v>
      </c>
      <c r="D45" s="12">
        <v>0</v>
      </c>
      <c r="E45" s="12">
        <f t="shared" si="1"/>
        <v>80000</v>
      </c>
      <c r="F45" s="12">
        <v>28052</v>
      </c>
      <c r="G45" s="12">
        <v>28052</v>
      </c>
      <c r="H45" s="12">
        <f t="shared" si="2"/>
        <v>51948</v>
      </c>
    </row>
    <row r="46" spans="1:8" x14ac:dyDescent="0.2">
      <c r="A46" s="2"/>
      <c r="B46" s="8" t="s">
        <v>56</v>
      </c>
      <c r="C46" s="12">
        <v>0</v>
      </c>
      <c r="D46" s="12">
        <v>0</v>
      </c>
      <c r="E46" s="12">
        <f t="shared" si="1"/>
        <v>0</v>
      </c>
      <c r="F46" s="12">
        <v>0</v>
      </c>
      <c r="G46" s="12">
        <v>0</v>
      </c>
      <c r="H46" s="12">
        <f t="shared" si="2"/>
        <v>0</v>
      </c>
    </row>
    <row r="47" spans="1:8" x14ac:dyDescent="0.2">
      <c r="A47" s="2"/>
      <c r="B47" s="8" t="s">
        <v>57</v>
      </c>
      <c r="C47" s="12">
        <v>1530000</v>
      </c>
      <c r="D47" s="12">
        <v>0</v>
      </c>
      <c r="E47" s="12">
        <f t="shared" si="1"/>
        <v>1530000</v>
      </c>
      <c r="F47" s="12">
        <v>975705</v>
      </c>
      <c r="G47" s="12">
        <v>975705</v>
      </c>
      <c r="H47" s="12">
        <f t="shared" si="2"/>
        <v>554295</v>
      </c>
    </row>
    <row r="48" spans="1:8" x14ac:dyDescent="0.2">
      <c r="A48" s="2"/>
      <c r="B48" s="8" t="s">
        <v>58</v>
      </c>
      <c r="C48" s="12">
        <v>0</v>
      </c>
      <c r="D48" s="12">
        <v>0</v>
      </c>
      <c r="E48" s="12">
        <f t="shared" si="1"/>
        <v>0</v>
      </c>
      <c r="F48" s="12">
        <v>0</v>
      </c>
      <c r="G48" s="12">
        <v>0</v>
      </c>
      <c r="H48" s="12">
        <f t="shared" si="2"/>
        <v>0</v>
      </c>
    </row>
    <row r="49" spans="1:8" x14ac:dyDescent="0.2">
      <c r="A49" s="2"/>
      <c r="B49" s="8" t="s">
        <v>59</v>
      </c>
      <c r="C49" s="12">
        <v>190000</v>
      </c>
      <c r="D49" s="12">
        <v>0</v>
      </c>
      <c r="E49" s="12">
        <f t="shared" si="1"/>
        <v>190000</v>
      </c>
      <c r="F49" s="12">
        <v>42882.22</v>
      </c>
      <c r="G49" s="12">
        <v>42882.22</v>
      </c>
      <c r="H49" s="12">
        <f t="shared" si="2"/>
        <v>147117.78</v>
      </c>
    </row>
    <row r="50" spans="1:8" x14ac:dyDescent="0.2">
      <c r="A50" s="2"/>
      <c r="B50" s="8" t="s">
        <v>60</v>
      </c>
      <c r="C50" s="12">
        <v>0</v>
      </c>
      <c r="D50" s="12">
        <v>0</v>
      </c>
      <c r="E50" s="12">
        <f t="shared" si="1"/>
        <v>0</v>
      </c>
      <c r="F50" s="12">
        <v>0</v>
      </c>
      <c r="G50" s="12">
        <v>0</v>
      </c>
      <c r="H50" s="12">
        <f t="shared" si="2"/>
        <v>0</v>
      </c>
    </row>
    <row r="51" spans="1:8" x14ac:dyDescent="0.2">
      <c r="A51" s="2"/>
      <c r="B51" s="8" t="s">
        <v>61</v>
      </c>
      <c r="C51" s="12">
        <v>39676538</v>
      </c>
      <c r="D51" s="12">
        <v>70000000</v>
      </c>
      <c r="E51" s="12">
        <f t="shared" si="1"/>
        <v>109676538</v>
      </c>
      <c r="F51" s="12">
        <v>106149918</v>
      </c>
      <c r="G51" s="12">
        <v>106149918</v>
      </c>
      <c r="H51" s="12">
        <f t="shared" si="2"/>
        <v>3526620</v>
      </c>
    </row>
    <row r="52" spans="1:8" x14ac:dyDescent="0.2">
      <c r="A52" s="2"/>
      <c r="B52" s="8" t="s">
        <v>62</v>
      </c>
      <c r="C52" s="12">
        <v>360000</v>
      </c>
      <c r="D52" s="12">
        <v>0</v>
      </c>
      <c r="E52" s="12">
        <f t="shared" si="1"/>
        <v>360000</v>
      </c>
      <c r="F52" s="12">
        <v>222407.96</v>
      </c>
      <c r="G52" s="12">
        <v>222407.96</v>
      </c>
      <c r="H52" s="12">
        <f t="shared" si="2"/>
        <v>137592.04</v>
      </c>
    </row>
    <row r="53" spans="1:8" x14ac:dyDescent="0.2">
      <c r="A53" s="15" t="s">
        <v>21</v>
      </c>
      <c r="B53" s="4"/>
      <c r="C53" s="12">
        <f>SUM(C54:C56)</f>
        <v>0</v>
      </c>
      <c r="D53" s="12">
        <f t="shared" ref="D53:H53" si="7">SUM(D54:D56)</f>
        <v>105595000</v>
      </c>
      <c r="E53" s="12">
        <f t="shared" si="7"/>
        <v>105595000</v>
      </c>
      <c r="F53" s="12">
        <f t="shared" si="7"/>
        <v>10627153.039999999</v>
      </c>
      <c r="G53" s="12">
        <f t="shared" si="7"/>
        <v>10627153.039999999</v>
      </c>
      <c r="H53" s="12">
        <f t="shared" si="7"/>
        <v>94967846.960000008</v>
      </c>
    </row>
    <row r="54" spans="1:8" x14ac:dyDescent="0.2">
      <c r="A54" s="2"/>
      <c r="B54" s="8" t="s">
        <v>63</v>
      </c>
      <c r="C54" s="12">
        <v>0</v>
      </c>
      <c r="D54" s="12">
        <v>0</v>
      </c>
      <c r="E54" s="12">
        <f t="shared" si="1"/>
        <v>0</v>
      </c>
      <c r="F54" s="12">
        <v>0</v>
      </c>
      <c r="G54" s="12">
        <v>0</v>
      </c>
      <c r="H54" s="12">
        <f t="shared" si="2"/>
        <v>0</v>
      </c>
    </row>
    <row r="55" spans="1:8" x14ac:dyDescent="0.2">
      <c r="A55" s="2"/>
      <c r="B55" s="8" t="s">
        <v>64</v>
      </c>
      <c r="C55" s="12">
        <v>0</v>
      </c>
      <c r="D55" s="12">
        <v>105595000</v>
      </c>
      <c r="E55" s="12">
        <f t="shared" si="1"/>
        <v>105595000</v>
      </c>
      <c r="F55" s="12">
        <v>10627153.039999999</v>
      </c>
      <c r="G55" s="12">
        <v>10627153.039999999</v>
      </c>
      <c r="H55" s="12">
        <f t="shared" si="2"/>
        <v>94967846.960000008</v>
      </c>
    </row>
    <row r="56" spans="1:8" x14ac:dyDescent="0.2">
      <c r="A56" s="2"/>
      <c r="B56" s="8" t="s">
        <v>65</v>
      </c>
      <c r="C56" s="12">
        <v>0</v>
      </c>
      <c r="D56" s="12">
        <v>0</v>
      </c>
      <c r="E56" s="12">
        <f t="shared" si="1"/>
        <v>0</v>
      </c>
      <c r="F56" s="12">
        <v>0</v>
      </c>
      <c r="G56" s="12">
        <v>0</v>
      </c>
      <c r="H56" s="12">
        <f t="shared" si="2"/>
        <v>0</v>
      </c>
    </row>
    <row r="57" spans="1:8" x14ac:dyDescent="0.2">
      <c r="A57" s="15" t="s">
        <v>22</v>
      </c>
      <c r="B57" s="4"/>
      <c r="C57" s="12">
        <f>SUM(C58:C64)</f>
        <v>0</v>
      </c>
      <c r="D57" s="12">
        <f t="shared" ref="D57:H57" si="8">SUM(D58:D64)</f>
        <v>0</v>
      </c>
      <c r="E57" s="12">
        <f t="shared" si="8"/>
        <v>0</v>
      </c>
      <c r="F57" s="12">
        <f t="shared" si="8"/>
        <v>0</v>
      </c>
      <c r="G57" s="12">
        <f t="shared" si="8"/>
        <v>0</v>
      </c>
      <c r="H57" s="12">
        <f t="shared" si="8"/>
        <v>0</v>
      </c>
    </row>
    <row r="58" spans="1:8" x14ac:dyDescent="0.2">
      <c r="A58" s="2"/>
      <c r="B58" s="8" t="s">
        <v>66</v>
      </c>
      <c r="C58" s="12">
        <v>0</v>
      </c>
      <c r="D58" s="12">
        <v>0</v>
      </c>
      <c r="E58" s="12">
        <f t="shared" si="1"/>
        <v>0</v>
      </c>
      <c r="F58" s="12">
        <v>0</v>
      </c>
      <c r="G58" s="12">
        <v>0</v>
      </c>
      <c r="H58" s="12">
        <f t="shared" si="2"/>
        <v>0</v>
      </c>
    </row>
    <row r="59" spans="1:8" x14ac:dyDescent="0.2">
      <c r="A59" s="2"/>
      <c r="B59" s="8" t="s">
        <v>67</v>
      </c>
      <c r="C59" s="12">
        <v>0</v>
      </c>
      <c r="D59" s="12">
        <v>0</v>
      </c>
      <c r="E59" s="12">
        <f t="shared" si="1"/>
        <v>0</v>
      </c>
      <c r="F59" s="12">
        <v>0</v>
      </c>
      <c r="G59" s="12">
        <v>0</v>
      </c>
      <c r="H59" s="12">
        <f t="shared" si="2"/>
        <v>0</v>
      </c>
    </row>
    <row r="60" spans="1:8" x14ac:dyDescent="0.2">
      <c r="A60" s="2"/>
      <c r="B60" s="8" t="s">
        <v>68</v>
      </c>
      <c r="C60" s="12">
        <v>0</v>
      </c>
      <c r="D60" s="12">
        <v>0</v>
      </c>
      <c r="E60" s="12">
        <f t="shared" si="1"/>
        <v>0</v>
      </c>
      <c r="F60" s="12">
        <v>0</v>
      </c>
      <c r="G60" s="12">
        <v>0</v>
      </c>
      <c r="H60" s="12">
        <f t="shared" si="2"/>
        <v>0</v>
      </c>
    </row>
    <row r="61" spans="1:8" x14ac:dyDescent="0.2">
      <c r="A61" s="2"/>
      <c r="B61" s="8" t="s">
        <v>69</v>
      </c>
      <c r="C61" s="12">
        <v>0</v>
      </c>
      <c r="D61" s="12">
        <v>0</v>
      </c>
      <c r="E61" s="12">
        <f t="shared" si="1"/>
        <v>0</v>
      </c>
      <c r="F61" s="12">
        <v>0</v>
      </c>
      <c r="G61" s="12">
        <v>0</v>
      </c>
      <c r="H61" s="12">
        <f t="shared" si="2"/>
        <v>0</v>
      </c>
    </row>
    <row r="62" spans="1:8" x14ac:dyDescent="0.2">
      <c r="A62" s="2"/>
      <c r="B62" s="8" t="s">
        <v>70</v>
      </c>
      <c r="C62" s="12">
        <v>0</v>
      </c>
      <c r="D62" s="12">
        <v>0</v>
      </c>
      <c r="E62" s="12">
        <f t="shared" si="1"/>
        <v>0</v>
      </c>
      <c r="F62" s="12">
        <v>0</v>
      </c>
      <c r="G62" s="12">
        <v>0</v>
      </c>
      <c r="H62" s="12">
        <f t="shared" si="2"/>
        <v>0</v>
      </c>
    </row>
    <row r="63" spans="1:8" x14ac:dyDescent="0.2">
      <c r="A63" s="2"/>
      <c r="B63" s="8" t="s">
        <v>71</v>
      </c>
      <c r="C63" s="12">
        <v>0</v>
      </c>
      <c r="D63" s="12">
        <v>0</v>
      </c>
      <c r="E63" s="12">
        <f t="shared" si="1"/>
        <v>0</v>
      </c>
      <c r="F63" s="12">
        <v>0</v>
      </c>
      <c r="G63" s="12">
        <v>0</v>
      </c>
      <c r="H63" s="12">
        <f t="shared" si="2"/>
        <v>0</v>
      </c>
    </row>
    <row r="64" spans="1:8" x14ac:dyDescent="0.2">
      <c r="A64" s="2"/>
      <c r="B64" s="8" t="s">
        <v>72</v>
      </c>
      <c r="C64" s="12">
        <v>0</v>
      </c>
      <c r="D64" s="12">
        <v>0</v>
      </c>
      <c r="E64" s="12">
        <f t="shared" si="1"/>
        <v>0</v>
      </c>
      <c r="F64" s="12">
        <v>0</v>
      </c>
      <c r="G64" s="12">
        <v>0</v>
      </c>
      <c r="H64" s="12">
        <f t="shared" si="2"/>
        <v>0</v>
      </c>
    </row>
    <row r="65" spans="1:8" x14ac:dyDescent="0.2">
      <c r="A65" s="15" t="s">
        <v>23</v>
      </c>
      <c r="B65" s="4"/>
      <c r="C65" s="12">
        <f>SUM(C66:C68)</f>
        <v>0</v>
      </c>
      <c r="D65" s="12">
        <f t="shared" ref="D65:H65" si="9">SUM(D66:D68)</f>
        <v>0</v>
      </c>
      <c r="E65" s="12">
        <f t="shared" si="9"/>
        <v>0</v>
      </c>
      <c r="F65" s="12">
        <f t="shared" si="9"/>
        <v>0</v>
      </c>
      <c r="G65" s="12">
        <f t="shared" si="9"/>
        <v>0</v>
      </c>
      <c r="H65" s="12">
        <f t="shared" si="9"/>
        <v>0</v>
      </c>
    </row>
    <row r="66" spans="1:8" x14ac:dyDescent="0.2">
      <c r="A66" s="2"/>
      <c r="B66" s="8" t="s">
        <v>4</v>
      </c>
      <c r="C66" s="12">
        <v>0</v>
      </c>
      <c r="D66" s="12">
        <v>0</v>
      </c>
      <c r="E66" s="12">
        <f t="shared" si="1"/>
        <v>0</v>
      </c>
      <c r="F66" s="12">
        <v>0</v>
      </c>
      <c r="G66" s="12">
        <v>0</v>
      </c>
      <c r="H66" s="12">
        <f t="shared" si="2"/>
        <v>0</v>
      </c>
    </row>
    <row r="67" spans="1:8" x14ac:dyDescent="0.2">
      <c r="A67" s="2"/>
      <c r="B67" s="8" t="s">
        <v>5</v>
      </c>
      <c r="C67" s="12">
        <v>0</v>
      </c>
      <c r="D67" s="12">
        <v>0</v>
      </c>
      <c r="E67" s="12">
        <f t="shared" si="1"/>
        <v>0</v>
      </c>
      <c r="F67" s="12">
        <v>0</v>
      </c>
      <c r="G67" s="12">
        <v>0</v>
      </c>
      <c r="H67" s="12">
        <f t="shared" si="2"/>
        <v>0</v>
      </c>
    </row>
    <row r="68" spans="1:8" x14ac:dyDescent="0.2">
      <c r="A68" s="2"/>
      <c r="B68" s="8" t="s">
        <v>6</v>
      </c>
      <c r="C68" s="12">
        <v>0</v>
      </c>
      <c r="D68" s="12">
        <v>0</v>
      </c>
      <c r="E68" s="12">
        <f t="shared" si="1"/>
        <v>0</v>
      </c>
      <c r="F68" s="12">
        <v>0</v>
      </c>
      <c r="G68" s="12">
        <v>0</v>
      </c>
      <c r="H68" s="12">
        <f t="shared" si="2"/>
        <v>0</v>
      </c>
    </row>
    <row r="69" spans="1:8" x14ac:dyDescent="0.2">
      <c r="A69" s="15" t="s">
        <v>24</v>
      </c>
      <c r="B69" s="4"/>
      <c r="C69" s="12">
        <f>SUM(C70:C76)</f>
        <v>0</v>
      </c>
      <c r="D69" s="12">
        <f t="shared" ref="D69:H69" si="10">SUM(D70:D76)</f>
        <v>0</v>
      </c>
      <c r="E69" s="12">
        <f t="shared" si="10"/>
        <v>0</v>
      </c>
      <c r="F69" s="12">
        <f t="shared" si="10"/>
        <v>0</v>
      </c>
      <c r="G69" s="12">
        <f t="shared" si="10"/>
        <v>0</v>
      </c>
      <c r="H69" s="12">
        <f t="shared" si="10"/>
        <v>0</v>
      </c>
    </row>
    <row r="70" spans="1:8" x14ac:dyDescent="0.2">
      <c r="A70" s="2"/>
      <c r="B70" s="8" t="s">
        <v>73</v>
      </c>
      <c r="C70" s="12">
        <v>0</v>
      </c>
      <c r="D70" s="12">
        <v>0</v>
      </c>
      <c r="E70" s="12">
        <f t="shared" si="1"/>
        <v>0</v>
      </c>
      <c r="F70" s="12">
        <v>0</v>
      </c>
      <c r="G70" s="12">
        <v>0</v>
      </c>
      <c r="H70" s="12">
        <f t="shared" si="2"/>
        <v>0</v>
      </c>
    </row>
    <row r="71" spans="1:8" x14ac:dyDescent="0.2">
      <c r="A71" s="2"/>
      <c r="B71" s="8" t="s">
        <v>74</v>
      </c>
      <c r="C71" s="12">
        <v>0</v>
      </c>
      <c r="D71" s="12">
        <v>0</v>
      </c>
      <c r="E71" s="12">
        <f t="shared" ref="E71:E76" si="11">+C71+D71</f>
        <v>0</v>
      </c>
      <c r="F71" s="12">
        <v>0</v>
      </c>
      <c r="G71" s="12">
        <v>0</v>
      </c>
      <c r="H71" s="12">
        <f t="shared" ref="H71:H76" si="12">+E71-F71</f>
        <v>0</v>
      </c>
    </row>
    <row r="72" spans="1:8" x14ac:dyDescent="0.2">
      <c r="A72" s="2"/>
      <c r="B72" s="8" t="s">
        <v>75</v>
      </c>
      <c r="C72" s="12">
        <v>0</v>
      </c>
      <c r="D72" s="12">
        <v>0</v>
      </c>
      <c r="E72" s="12">
        <f t="shared" si="11"/>
        <v>0</v>
      </c>
      <c r="F72" s="12">
        <v>0</v>
      </c>
      <c r="G72" s="12">
        <v>0</v>
      </c>
      <c r="H72" s="12">
        <f t="shared" si="12"/>
        <v>0</v>
      </c>
    </row>
    <row r="73" spans="1:8" x14ac:dyDescent="0.2">
      <c r="A73" s="2"/>
      <c r="B73" s="8" t="s">
        <v>76</v>
      </c>
      <c r="C73" s="12">
        <v>0</v>
      </c>
      <c r="D73" s="12">
        <v>0</v>
      </c>
      <c r="E73" s="12">
        <f t="shared" si="11"/>
        <v>0</v>
      </c>
      <c r="F73" s="12">
        <v>0</v>
      </c>
      <c r="G73" s="12">
        <v>0</v>
      </c>
      <c r="H73" s="12">
        <f t="shared" si="12"/>
        <v>0</v>
      </c>
    </row>
    <row r="74" spans="1:8" x14ac:dyDescent="0.2">
      <c r="A74" s="2"/>
      <c r="B74" s="8" t="s">
        <v>77</v>
      </c>
      <c r="C74" s="12">
        <v>0</v>
      </c>
      <c r="D74" s="12">
        <v>0</v>
      </c>
      <c r="E74" s="12">
        <f t="shared" si="11"/>
        <v>0</v>
      </c>
      <c r="F74" s="12">
        <v>0</v>
      </c>
      <c r="G74" s="12">
        <v>0</v>
      </c>
      <c r="H74" s="12">
        <f t="shared" si="12"/>
        <v>0</v>
      </c>
    </row>
    <row r="75" spans="1:8" x14ac:dyDescent="0.2">
      <c r="A75" s="2"/>
      <c r="B75" s="8" t="s">
        <v>78</v>
      </c>
      <c r="C75" s="12">
        <v>0</v>
      </c>
      <c r="D75" s="12">
        <v>0</v>
      </c>
      <c r="E75" s="12">
        <f t="shared" si="11"/>
        <v>0</v>
      </c>
      <c r="F75" s="12">
        <v>0</v>
      </c>
      <c r="G75" s="12">
        <v>0</v>
      </c>
      <c r="H75" s="12">
        <f t="shared" si="12"/>
        <v>0</v>
      </c>
    </row>
    <row r="76" spans="1:8" x14ac:dyDescent="0.2">
      <c r="A76" s="3"/>
      <c r="B76" s="9" t="s">
        <v>79</v>
      </c>
      <c r="C76" s="13">
        <v>0</v>
      </c>
      <c r="D76" s="13">
        <v>0</v>
      </c>
      <c r="E76" s="13">
        <f t="shared" si="11"/>
        <v>0</v>
      </c>
      <c r="F76" s="13">
        <v>0</v>
      </c>
      <c r="G76" s="13">
        <v>0</v>
      </c>
      <c r="H76" s="13">
        <f t="shared" si="12"/>
        <v>0</v>
      </c>
    </row>
    <row r="77" spans="1:8" x14ac:dyDescent="0.2">
      <c r="A77" s="5"/>
      <c r="B77" s="10" t="s">
        <v>8</v>
      </c>
      <c r="C77" s="14">
        <f>+C5+C13+C23+C33+C43+C53+C57+C65+C69</f>
        <v>111082820</v>
      </c>
      <c r="D77" s="14">
        <f t="shared" ref="D77:H77" si="13">+D5+D13+D23+D33+D43+D53+D57+D65+D69</f>
        <v>175595000</v>
      </c>
      <c r="E77" s="14">
        <f t="shared" si="13"/>
        <v>286677820</v>
      </c>
      <c r="F77" s="14">
        <f t="shared" si="13"/>
        <v>171989466.48999998</v>
      </c>
      <c r="G77" s="14">
        <f t="shared" si="13"/>
        <v>170096724.84999999</v>
      </c>
      <c r="H77" s="14">
        <f t="shared" si="13"/>
        <v>114688353.51000001</v>
      </c>
    </row>
    <row r="79" spans="1:8" x14ac:dyDescent="0.2">
      <c r="A79" s="16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" right="0" top="0.19685039370078741" bottom="0.19685039370078741" header="0.31496062992125984" footer="0.31496062992125984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2019-07-24T14:37:18Z</cp:lastPrinted>
  <dcterms:created xsi:type="dcterms:W3CDTF">2014-02-10T03:37:14Z</dcterms:created>
  <dcterms:modified xsi:type="dcterms:W3CDTF">2022-10-25T16:19:31Z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